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PRC-Jeugdwet-Kwaliteit/Gedeelde documenten/Kwaliteit/Instructies/Rekentools/"/>
    </mc:Choice>
  </mc:AlternateContent>
  <xr:revisionPtr revIDLastSave="38" documentId="8_{A4E759DC-ED52-479D-A5AB-DACAB83A0EA5}" xr6:coauthVersionLast="47" xr6:coauthVersionMax="47" xr10:uidLastSave="{0718C01B-4E31-4A59-8E22-05B40FB03748}"/>
  <bookViews>
    <workbookView xWindow="-120" yWindow="-120" windowWidth="29040" windowHeight="15840" xr2:uid="{79F27AEB-5D95-4CD1-9A0B-65D57ED389F6}"/>
  </bookViews>
  <sheets>
    <sheet name="Format" sheetId="1" r:id="rId1"/>
    <sheet name="Referenties" sheetId="2" state="hidden" r:id="rId2"/>
    <sheet name="Datum naar tekst" sheetId="3" state="hidden" r:id="rId3"/>
  </sheets>
  <definedNames>
    <definedName name="_xlnm._FilterDatabase" localSheetId="1" hidden="1">Referenties!$A$1:$F$1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B3" i="3"/>
  <c r="B4" i="3"/>
  <c r="B2" i="3"/>
  <c r="D29" i="1"/>
  <c r="D27" i="1"/>
  <c r="D18" i="1"/>
</calcChain>
</file>

<file path=xl/sharedStrings.xml><?xml version="1.0" encoding="utf-8"?>
<sst xmlns="http://schemas.openxmlformats.org/spreadsheetml/2006/main" count="447" uniqueCount="235">
  <si>
    <t>Naam Jeugdige</t>
  </si>
  <si>
    <t>BSN Jeugdige</t>
  </si>
  <si>
    <t>Productcode</t>
  </si>
  <si>
    <t>Toewijzingsnummer</t>
  </si>
  <si>
    <t>Gewenste einddatum (indien van toepassing)</t>
  </si>
  <si>
    <t>Gewenste nieuw totaal volume (indien van toepassing)</t>
  </si>
  <si>
    <t>Verschil volume</t>
  </si>
  <si>
    <t>Percentage ophoging</t>
  </si>
  <si>
    <t>Soort mutatie</t>
  </si>
  <si>
    <t>Verlenging</t>
  </si>
  <si>
    <t>Productcategorie</t>
  </si>
  <si>
    <t>Originele einddatum</t>
  </si>
  <si>
    <t>40VZM</t>
  </si>
  <si>
    <t>Verzorging / Basisondersteuning - Micro aanbieder</t>
  </si>
  <si>
    <t>40VZR</t>
  </si>
  <si>
    <t>Verzorging / Basisondersteuning - reguliere aanbieder</t>
  </si>
  <si>
    <t>41DA1</t>
  </si>
  <si>
    <t>Dagbegeleiding A</t>
  </si>
  <si>
    <t>41DA2</t>
  </si>
  <si>
    <t>Dagbegeleiding A toeslag zaterdag middag</t>
  </si>
  <si>
    <t>41DB1</t>
  </si>
  <si>
    <t>Dagbegeleiding B</t>
  </si>
  <si>
    <t>41DB2</t>
  </si>
  <si>
    <t>Dagbegeleiding B toeslag zaterdag middag</t>
  </si>
  <si>
    <t>41MTD</t>
  </si>
  <si>
    <t>Maaltijd tijdens dagbegeleiding</t>
  </si>
  <si>
    <t>41RA1</t>
  </si>
  <si>
    <t>Respijtzorg A doordeweeks zonder overnachting</t>
  </si>
  <si>
    <t>41RA2</t>
  </si>
  <si>
    <t>Respijtzorg A zaterdag zonder overnachting</t>
  </si>
  <si>
    <t>41RB1</t>
  </si>
  <si>
    <t>Respijtzorg B doordeweeks zonder overnachting</t>
  </si>
  <si>
    <t>41RB2</t>
  </si>
  <si>
    <t>Respijtzorg B zaterdag zonder overnachting</t>
  </si>
  <si>
    <t>44GZH</t>
  </si>
  <si>
    <t>Gezinshuis</t>
  </si>
  <si>
    <t>44KWB</t>
  </si>
  <si>
    <t>Kleinschalige woonleefgroepen basis</t>
  </si>
  <si>
    <t>44KWP</t>
  </si>
  <si>
    <t>Kleinschalige woonleefgroepen plus</t>
  </si>
  <si>
    <t>44PN1</t>
  </si>
  <si>
    <t>Pleegzorg Netwerk Voltijd</t>
  </si>
  <si>
    <t>44PN2</t>
  </si>
  <si>
    <t>Pleegzorg Netwerk Deeltijd</t>
  </si>
  <si>
    <t>44PN3</t>
  </si>
  <si>
    <t>Pleegzorg Netwerk Deeltijd - gedeeld opvoederschap</t>
  </si>
  <si>
    <t>44PZ1</t>
  </si>
  <si>
    <t>Pleegzorg Voltijd</t>
  </si>
  <si>
    <t>44PZ2</t>
  </si>
  <si>
    <t>Pleegzorg Deeltijd</t>
  </si>
  <si>
    <t>44PZ3</t>
  </si>
  <si>
    <t>Pleegzorg Deeltijd – gedeeld opvoederschap</t>
  </si>
  <si>
    <t>44RA1</t>
  </si>
  <si>
    <t>Respijtzorg A doordeweeks met overnachting</t>
  </si>
  <si>
    <t>44RA2</t>
  </si>
  <si>
    <t xml:space="preserve">Respijtzorg A weekend vrij - za met overnachting </t>
  </si>
  <si>
    <t>44RA3</t>
  </si>
  <si>
    <t xml:space="preserve">Respijtzorg A weekend vrij - zo met overnachting </t>
  </si>
  <si>
    <t>44RB1</t>
  </si>
  <si>
    <t xml:space="preserve">Respijtzorg B doordeweeks met overnachting </t>
  </si>
  <si>
    <t>44RB2</t>
  </si>
  <si>
    <t>Respijtzorg B weekend vrij - za met overnachting</t>
  </si>
  <si>
    <t>44RB3</t>
  </si>
  <si>
    <t>Respijtzorg B weekend vrij - zo  met overnachting</t>
  </si>
  <si>
    <t>44ZWF</t>
  </si>
  <si>
    <t>Zelfstandigheid bevorderende woonvormen Fasehuis</t>
  </si>
  <si>
    <t>44ZWK</t>
  </si>
  <si>
    <t>Zelfstandigheid bevorderende woonvormen Kamertraining</t>
  </si>
  <si>
    <t xml:space="preserve">45ED1 </t>
  </si>
  <si>
    <t xml:space="preserve">Diagnostiek ED (traject) </t>
  </si>
  <si>
    <t xml:space="preserve">45ED2 </t>
  </si>
  <si>
    <t xml:space="preserve">Behandeling ED per sessie </t>
  </si>
  <si>
    <t xml:space="preserve">45ED3 </t>
  </si>
  <si>
    <t xml:space="preserve">Extra behandeling ED per sessie </t>
  </si>
  <si>
    <t>45GBM</t>
  </si>
  <si>
    <t>GHZ Begeleiding - Micro aanbieder</t>
  </si>
  <si>
    <t>45GBR</t>
  </si>
  <si>
    <t>GHZ Begeleiding - reguliere aanbieder</t>
  </si>
  <si>
    <t>45GHM</t>
  </si>
  <si>
    <t>GHZ Behandeling - Micro aanbieder</t>
  </si>
  <si>
    <t>45GHR</t>
  </si>
  <si>
    <t>GHZ Behandeling - reguliere aanbieder</t>
  </si>
  <si>
    <t>45JGM</t>
  </si>
  <si>
    <t>JOH Begeleiding - Micro aanbieder</t>
  </si>
  <si>
    <t>45JGR</t>
  </si>
  <si>
    <t>JOH Begeleiding - reguliere aanbieder</t>
  </si>
  <si>
    <t>45JHM</t>
  </si>
  <si>
    <t>JOH Behandeling - Micro aanbieder</t>
  </si>
  <si>
    <t>45JHR</t>
  </si>
  <si>
    <t>JOH Behandeling - reguliere aanbieder</t>
  </si>
  <si>
    <t>54GBM</t>
  </si>
  <si>
    <t>GGZ Begeleiding - Micro aanbieder</t>
  </si>
  <si>
    <t>54GBR</t>
  </si>
  <si>
    <t>GGZ Begeleiding - reguliere aanbieder</t>
  </si>
  <si>
    <t>54GHM</t>
  </si>
  <si>
    <t>GGZ Hoog specialistisch -Micro aanbieder</t>
  </si>
  <si>
    <t>54GHR</t>
  </si>
  <si>
    <t>GGZ Hoog specialistisch - reguliere aanbieder</t>
  </si>
  <si>
    <t>54GSM</t>
  </si>
  <si>
    <t>GGZ Specialistisch - Micro aanbieder</t>
  </si>
  <si>
    <t>54GSR</t>
  </si>
  <si>
    <t>GGZ Specialistisch - reguliere aanbieder</t>
  </si>
  <si>
    <t>54MCM</t>
  </si>
  <si>
    <t>Medicatiecontrole - Micro aanbieder</t>
  </si>
  <si>
    <t>54MCR</t>
  </si>
  <si>
    <t>Medicatiecontrole - reguliere aanbieder</t>
  </si>
  <si>
    <t>54TGZ</t>
  </si>
  <si>
    <t>Transgenderzorg</t>
  </si>
  <si>
    <t>54VKM</t>
  </si>
  <si>
    <t>Vaktherapie - Micro aanbieder</t>
  </si>
  <si>
    <t>54VKR</t>
  </si>
  <si>
    <t>Vaktherapie - reguliere aanbieder</t>
  </si>
  <si>
    <t>44B10</t>
  </si>
  <si>
    <t>Pleegzorg Deeltijd inclusief toeslagen</t>
  </si>
  <si>
    <t>ZKG01</t>
  </si>
  <si>
    <t xml:space="preserve">Zak- en kleedgeld onder 12 jaar </t>
  </si>
  <si>
    <t>ZKG02</t>
  </si>
  <si>
    <t>Zak- en kleedgeld vanaf 12 jaar</t>
  </si>
  <si>
    <t>Productcode omschrijving</t>
  </si>
  <si>
    <t>Product categorie</t>
  </si>
  <si>
    <t>Productcategorie omschrijving</t>
  </si>
  <si>
    <t>Persoonlijke verzorging</t>
  </si>
  <si>
    <t>Dagbehandeling</t>
  </si>
  <si>
    <t>Jeugdhulp verblijf (excl. beh)</t>
  </si>
  <si>
    <t>Jeugdhulp ambulant</t>
  </si>
  <si>
    <t>Jeugd-ggz</t>
  </si>
  <si>
    <t>Maatwerkarrangementen Jeugdwet</t>
  </si>
  <si>
    <t>40VZM Verzorging / Basisondersteuning - Micro aanbieder</t>
  </si>
  <si>
    <t>40VZR Verzorging / Basisondersteuning - reguliere aanbieder</t>
  </si>
  <si>
    <t>41DA1 Dagbegeleiding A</t>
  </si>
  <si>
    <t>41DA2 Dagbegeleiding A toeslag zaterdag middag</t>
  </si>
  <si>
    <t>41DB1 Dagbegeleiding B</t>
  </si>
  <si>
    <t>41DB2 Dagbegeleiding B toeslag zaterdag middag</t>
  </si>
  <si>
    <t>41MTD Maaltijd tijdens dagbegeleiding</t>
  </si>
  <si>
    <t>41RA1 Respijtzorg A doordeweeks zonder overnachting</t>
  </si>
  <si>
    <t>41RA2 Respijtzorg A zaterdag zonder overnachting</t>
  </si>
  <si>
    <t>41RB1 Respijtzorg B doordeweeks zonder overnachting</t>
  </si>
  <si>
    <t>41RB2 Respijtzorg B zaterdag zonder overnachting</t>
  </si>
  <si>
    <t>44GZH Gezinshuis</t>
  </si>
  <si>
    <t>44KWB Kleinschalige woonleefgroepen basis</t>
  </si>
  <si>
    <t>44KWP Kleinschalige woonleefgroepen plus</t>
  </si>
  <si>
    <t>44PN1 Pleegzorg Netwerk Voltijd</t>
  </si>
  <si>
    <t>44PN2 Pleegzorg Netwerk Deeltijd</t>
  </si>
  <si>
    <t>44PN3 Pleegzorg Netwerk Deeltijd - gedeeld opvoederschap</t>
  </si>
  <si>
    <t>44PZ1 Pleegzorg Voltijd</t>
  </si>
  <si>
    <t>44PZ2 Pleegzorg Deeltijd</t>
  </si>
  <si>
    <t>44PZ3 Pleegzorg Deeltijd – gedeeld opvoederschap</t>
  </si>
  <si>
    <t>44RA1 Respijtzorg A doordeweeks met overnachting</t>
  </si>
  <si>
    <t xml:space="preserve">44RA2 Respijtzorg A weekend vrij - za met overnachting </t>
  </si>
  <si>
    <t xml:space="preserve">44RA3 Respijtzorg A weekend vrij - zo met overnachting </t>
  </si>
  <si>
    <t xml:space="preserve">44RB1 Respijtzorg B doordeweeks met overnachting </t>
  </si>
  <si>
    <t>44RB2 Respijtzorg B weekend vrij - za met overnachting</t>
  </si>
  <si>
    <t>44RB3 Respijtzorg B weekend vrij - zo  met overnachting</t>
  </si>
  <si>
    <t>44ZWF Zelfstandigheid bevorderende woonvormen Fasehuis</t>
  </si>
  <si>
    <t>44ZWK Zelfstandigheid bevorderende woonvormen Kamertraining</t>
  </si>
  <si>
    <t xml:space="preserve">45ED1  Diagnostiek ED (traject) </t>
  </si>
  <si>
    <t xml:space="preserve">45ED2  Behandeling ED per sessie </t>
  </si>
  <si>
    <t xml:space="preserve">45ED3  Extra behandeling ED per sessie </t>
  </si>
  <si>
    <t>45GBM GHZ Begeleiding - Micro aanbieder</t>
  </si>
  <si>
    <t>45GBR GHZ Begeleiding - reguliere aanbieder</t>
  </si>
  <si>
    <t>45GHM GHZ Behandeling - Micro aanbieder</t>
  </si>
  <si>
    <t>45GHR GHZ Behandeling - reguliere aanbieder</t>
  </si>
  <si>
    <t>45JGM JOH Begeleiding - Micro aanbieder</t>
  </si>
  <si>
    <t>45JGR JOH Begeleiding - reguliere aanbieder</t>
  </si>
  <si>
    <t>45JHM JOH Behandeling - Micro aanbieder</t>
  </si>
  <si>
    <t>45JHR JOH Behandeling - reguliere aanbieder</t>
  </si>
  <si>
    <t>54GBM GGZ Begeleiding - Micro aanbieder</t>
  </si>
  <si>
    <t>54GBR GGZ Begeleiding - reguliere aanbieder</t>
  </si>
  <si>
    <t>54GHM GGZ Hoog specialistisch -Micro aanbieder</t>
  </si>
  <si>
    <t>54GHR GGZ Hoog specialistisch - reguliere aanbieder</t>
  </si>
  <si>
    <t>54GSM GGZ Specialistisch - Micro aanbieder</t>
  </si>
  <si>
    <t>54GSR GGZ Specialistisch - reguliere aanbieder</t>
  </si>
  <si>
    <t>54MCM Medicatiecontrole - Micro aanbieder</t>
  </si>
  <si>
    <t>54MCR Medicatiecontrole - reguliere aanbieder</t>
  </si>
  <si>
    <t>54VKM Vaktherapie - Micro aanbieder</t>
  </si>
  <si>
    <t>54VKR Vaktherapie - reguliere aanbieder</t>
  </si>
  <si>
    <t>44B10 Pleegzorg Deeltijd inclusief toeslagen</t>
  </si>
  <si>
    <t xml:space="preserve">ZKG01 Zak- en kleedgeld onder 12 jaar </t>
  </si>
  <si>
    <t>ZKG02 Zak- en kleedgeld vanaf 12 jaar</t>
  </si>
  <si>
    <t>40 Persoonlijke verzorging</t>
  </si>
  <si>
    <t>41 Dagbehandeling</t>
  </si>
  <si>
    <t>44 Jeugdhulp verblijf (excl. beh)</t>
  </si>
  <si>
    <t>45 Jeugdhulp ambulant</t>
  </si>
  <si>
    <t>54 Jeugd-ggz</t>
  </si>
  <si>
    <t>50 Maatwerkarrangementen Jeugdwet</t>
  </si>
  <si>
    <t>AGB jeugdhulpaanbieder</t>
  </si>
  <si>
    <t>Naam jeugdhulpaanbieder</t>
  </si>
  <si>
    <t>Origineel volume</t>
  </si>
  <si>
    <t>Origineel eenheid</t>
  </si>
  <si>
    <t>Origineel frequentie</t>
  </si>
  <si>
    <t>Minuten</t>
  </si>
  <si>
    <t>Dag</t>
  </si>
  <si>
    <t>Uren</t>
  </si>
  <si>
    <t>Week</t>
  </si>
  <si>
    <t>Dagdelen</t>
  </si>
  <si>
    <t>Maand</t>
  </si>
  <si>
    <t>Etmalen</t>
  </si>
  <si>
    <t>Jaar</t>
  </si>
  <si>
    <t>Totaal duur</t>
  </si>
  <si>
    <t>Stuks (output)</t>
  </si>
  <si>
    <t>Euros's</t>
  </si>
  <si>
    <t>Stuks (inspanning)</t>
  </si>
  <si>
    <t xml:space="preserve">Ja </t>
  </si>
  <si>
    <t>Nee</t>
  </si>
  <si>
    <t>Verantwoordelijke gemeente</t>
  </si>
  <si>
    <t>Alphen-Chaam</t>
  </si>
  <si>
    <t>Baarle-Nassau</t>
  </si>
  <si>
    <t>Dongen</t>
  </si>
  <si>
    <t>Gilze-Rijen</t>
  </si>
  <si>
    <t>Goirle</t>
  </si>
  <si>
    <t>Heusden</t>
  </si>
  <si>
    <t>Hilvarenbeek</t>
  </si>
  <si>
    <t>Loon op Zand</t>
  </si>
  <si>
    <t>Oisterwijk</t>
  </si>
  <si>
    <t>Tilburg</t>
  </si>
  <si>
    <t>Waalwijk</t>
  </si>
  <si>
    <t>Verhoging</t>
  </si>
  <si>
    <t>Verlenging en verhoging</t>
  </si>
  <si>
    <t>Originele begindatum</t>
  </si>
  <si>
    <t>Eenheid</t>
  </si>
  <si>
    <t>Frequentie</t>
  </si>
  <si>
    <t>Totaal binnen geldigheidsduur beschikking</t>
  </si>
  <si>
    <t xml:space="preserve">Alle blauwe velden moeten gevuld zijn om de mutatie in behandeling te kunnen nemen. </t>
  </si>
  <si>
    <t>Format Verlenging en verhoging jeugdhulptoewijzing</t>
  </si>
  <si>
    <t>Datum invullen</t>
  </si>
  <si>
    <t>54SGZ</t>
  </si>
  <si>
    <t>Arts-specialist in genderzorg</t>
  </si>
  <si>
    <t>54SGZ Arts-specialist in genderzorg</t>
  </si>
  <si>
    <t>*</t>
  </si>
  <si>
    <t>Alle grijze velden worden automatisch gevuld. Alle velden met een * hebben een dropdownmenu.</t>
  </si>
  <si>
    <t>Reden van eerdere verlenging en/of verhoging</t>
  </si>
  <si>
    <t>Is de toewijzing al eerder verlengd en/of opgehoogd</t>
  </si>
  <si>
    <t>Reden verlenging en/of ophoging</t>
  </si>
  <si>
    <t>Een gemeenten kan, indien nodig, een FOA opvragen om de verlenging en/of verhoging te beoordelen</t>
  </si>
  <si>
    <t>Versie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</si>
</sst>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ptos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E5006D"/>
      <name val="Arial"/>
      <family val="2"/>
    </font>
    <font>
      <i/>
      <sz val="10.5"/>
      <color theme="1"/>
      <name val="Cambria"/>
      <family val="1"/>
    </font>
    <font>
      <sz val="10.5"/>
      <color theme="1"/>
      <name val="Cambria"/>
      <family val="1"/>
    </font>
    <font>
      <b/>
      <sz val="10.5"/>
      <color theme="1"/>
      <name val="Cambria"/>
      <family val="1"/>
    </font>
    <font>
      <b/>
      <sz val="10.5"/>
      <color rgb="FF000000"/>
      <name val="Cambria"/>
      <family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2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0" xfId="0" applyFont="1" applyFill="1" applyAlignment="1">
      <alignment horizontal="left" vertical="top" wrapText="1"/>
    </xf>
    <xf numFmtId="0" fontId="0" fillId="3" borderId="0" xfId="0" applyFill="1"/>
    <xf numFmtId="0" fontId="2" fillId="3" borderId="1" xfId="0" applyFont="1" applyFill="1" applyBorder="1" applyAlignment="1">
      <alignment vertical="center"/>
    </xf>
    <xf numFmtId="49" fontId="0" fillId="0" borderId="0" xfId="0" applyNumberFormat="1"/>
    <xf numFmtId="0" fontId="6" fillId="3" borderId="0" xfId="0" applyFont="1" applyFill="1" applyAlignment="1">
      <alignment vertical="top"/>
    </xf>
    <xf numFmtId="0" fontId="7" fillId="3" borderId="0" xfId="0" applyFont="1" applyFill="1"/>
    <xf numFmtId="0" fontId="8" fillId="3" borderId="0" xfId="0" applyFont="1" applyFill="1"/>
    <xf numFmtId="0" fontId="9" fillId="3" borderId="1" xfId="0" applyFont="1" applyFill="1" applyBorder="1"/>
    <xf numFmtId="0" fontId="8" fillId="4" borderId="1" xfId="0" applyFont="1" applyFill="1" applyBorder="1" applyAlignment="1" applyProtection="1">
      <alignment horizontal="left"/>
      <protection hidden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top" wrapText="1"/>
    </xf>
    <xf numFmtId="14" fontId="8" fillId="3" borderId="1" xfId="0" applyNumberFormat="1" applyFont="1" applyFill="1" applyBorder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10" fontId="8" fillId="4" borderId="1" xfId="1" applyNumberFormat="1" applyFont="1" applyFill="1" applyBorder="1" applyAlignment="1" applyProtection="1">
      <alignment horizontal="left"/>
      <protection hidden="1"/>
    </xf>
  </cellXfs>
  <cellStyles count="2">
    <cellStyle name="Procent" xfId="1" builtinId="5"/>
    <cellStyle name="Standaard" xfId="0" builtinId="0"/>
  </cellStyles>
  <dxfs count="8">
    <dxf>
      <fill>
        <patternFill patternType="darkUp"/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 patternType="darkUp">
          <fgColor theme="1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E50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3</xdr:col>
      <xdr:colOff>2819400</xdr:colOff>
      <xdr:row>3</xdr:row>
      <xdr:rowOff>104775</xdr:rowOff>
    </xdr:to>
    <xdr:pic>
      <xdr:nvPicPr>
        <xdr:cNvPr id="5" name="Afbeelding 4" descr="Het logo van Regio Hart van Brabant, ondertitel ’Samenwerkende gemeenten’ en het logo Samen met de jeugd">
          <a:extLst>
            <a:ext uri="{FF2B5EF4-FFF2-40B4-BE49-F238E27FC236}">
              <a16:creationId xmlns:a16="http://schemas.microsoft.com/office/drawing/2014/main" id="{E30955E2-FFDA-47C6-BB5C-D6CDE8CB2D2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5" t="30130" r="6637" b="27924"/>
        <a:stretch>
          <a:fillRect/>
        </a:stretch>
      </xdr:blipFill>
      <xdr:spPr>
        <a:xfrm>
          <a:off x="276225" y="0"/>
          <a:ext cx="618172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D14E-568A-4E07-AEDF-D205415BA962}">
  <dimension ref="A1:F33"/>
  <sheetViews>
    <sheetView tabSelected="1" topLeftCell="B1" zoomScaleNormal="100" workbookViewId="0">
      <selection activeCell="D25" sqref="D25"/>
    </sheetView>
  </sheetViews>
  <sheetFormatPr defaultColWidth="0" defaultRowHeight="15" zeroHeight="1" x14ac:dyDescent="0.25"/>
  <cols>
    <col min="1" max="1" width="3.7109375" style="16" customWidth="1"/>
    <col min="2" max="2" width="2" style="16" customWidth="1"/>
    <col min="3" max="3" width="48.85546875" style="16" customWidth="1"/>
    <col min="4" max="4" width="73.28515625" style="16" customWidth="1"/>
    <col min="5" max="5" width="2.140625" style="16" customWidth="1"/>
    <col min="6" max="6" width="3.7109375" style="16" customWidth="1"/>
    <col min="7" max="16384" width="8.85546875" style="16" hidden="1"/>
  </cols>
  <sheetData>
    <row r="1" spans="3:5" x14ac:dyDescent="0.25"/>
    <row r="2" spans="3:5" x14ac:dyDescent="0.25"/>
    <row r="3" spans="3:5" x14ac:dyDescent="0.25"/>
    <row r="4" spans="3:5" x14ac:dyDescent="0.25"/>
    <row r="5" spans="3:5" ht="15.75" x14ac:dyDescent="0.25">
      <c r="C5" s="19" t="s">
        <v>223</v>
      </c>
    </row>
    <row r="6" spans="3:5" x14ac:dyDescent="0.25">
      <c r="C6" s="20" t="s">
        <v>234</v>
      </c>
      <c r="D6" s="21"/>
    </row>
    <row r="7" spans="3:5" x14ac:dyDescent="0.25">
      <c r="C7" s="21" t="s">
        <v>222</v>
      </c>
      <c r="D7" s="21"/>
    </row>
    <row r="8" spans="3:5" x14ac:dyDescent="0.25">
      <c r="C8" s="21" t="s">
        <v>229</v>
      </c>
      <c r="D8" s="21"/>
    </row>
    <row r="9" spans="3:5" x14ac:dyDescent="0.25">
      <c r="C9" s="21" t="s">
        <v>233</v>
      </c>
      <c r="D9" s="21"/>
    </row>
    <row r="10" spans="3:5" x14ac:dyDescent="0.25">
      <c r="C10" s="21"/>
      <c r="D10" s="21"/>
    </row>
    <row r="11" spans="3:5" x14ac:dyDescent="0.25">
      <c r="C11" s="22" t="s">
        <v>224</v>
      </c>
      <c r="D11" s="28"/>
    </row>
    <row r="12" spans="3:5" x14ac:dyDescent="0.25">
      <c r="C12" s="22" t="s">
        <v>186</v>
      </c>
      <c r="D12" s="29"/>
    </row>
    <row r="13" spans="3:5" x14ac:dyDescent="0.25">
      <c r="C13" s="22" t="s">
        <v>185</v>
      </c>
      <c r="D13" s="29"/>
    </row>
    <row r="14" spans="3:5" x14ac:dyDescent="0.25">
      <c r="C14" s="22" t="s">
        <v>0</v>
      </c>
      <c r="D14" s="29"/>
    </row>
    <row r="15" spans="3:5" x14ac:dyDescent="0.25">
      <c r="C15" s="22" t="s">
        <v>1</v>
      </c>
      <c r="D15" s="29"/>
    </row>
    <row r="16" spans="3:5" x14ac:dyDescent="0.25">
      <c r="C16" s="22" t="s">
        <v>204</v>
      </c>
      <c r="D16" s="29"/>
      <c r="E16" s="16" t="s">
        <v>228</v>
      </c>
    </row>
    <row r="17" spans="3:5" x14ac:dyDescent="0.25">
      <c r="C17" s="22" t="s">
        <v>2</v>
      </c>
      <c r="D17" s="29"/>
      <c r="E17" s="16" t="s">
        <v>228</v>
      </c>
    </row>
    <row r="18" spans="3:5" x14ac:dyDescent="0.25">
      <c r="C18" s="22" t="s">
        <v>10</v>
      </c>
      <c r="D18" s="23" t="str">
        <f>IF((D17=""),"",VLOOKUP(D17,Referenties!C:F,4,0))</f>
        <v/>
      </c>
    </row>
    <row r="19" spans="3:5" x14ac:dyDescent="0.25">
      <c r="C19" s="24" t="s">
        <v>3</v>
      </c>
      <c r="D19" s="29"/>
    </row>
    <row r="20" spans="3:5" x14ac:dyDescent="0.25">
      <c r="C20" s="24" t="s">
        <v>8</v>
      </c>
      <c r="D20" s="29"/>
      <c r="E20" s="16" t="s">
        <v>228</v>
      </c>
    </row>
    <row r="21" spans="3:5" ht="41.1" customHeight="1" x14ac:dyDescent="0.25">
      <c r="C21" s="27" t="s">
        <v>232</v>
      </c>
      <c r="D21" s="30"/>
    </row>
    <row r="22" spans="3:5" x14ac:dyDescent="0.25">
      <c r="C22" s="25" t="s">
        <v>218</v>
      </c>
      <c r="D22" s="28"/>
    </row>
    <row r="23" spans="3:5" x14ac:dyDescent="0.25">
      <c r="C23" s="25" t="s">
        <v>11</v>
      </c>
      <c r="D23" s="28"/>
    </row>
    <row r="24" spans="3:5" x14ac:dyDescent="0.25">
      <c r="C24" s="25" t="s">
        <v>4</v>
      </c>
      <c r="D24" s="28"/>
    </row>
    <row r="25" spans="3:5" x14ac:dyDescent="0.25">
      <c r="C25" s="25" t="s">
        <v>187</v>
      </c>
      <c r="D25" s="29"/>
    </row>
    <row r="26" spans="3:5" x14ac:dyDescent="0.25">
      <c r="C26" s="25" t="s">
        <v>188</v>
      </c>
      <c r="D26" s="23"/>
    </row>
    <row r="27" spans="3:5" x14ac:dyDescent="0.25">
      <c r="C27" s="25" t="s">
        <v>189</v>
      </c>
      <c r="D27" s="23" t="str">
        <f>IF((D17=""),"",VLOOKUP(D17,Referenties!C:H,6,0))</f>
        <v/>
      </c>
    </row>
    <row r="28" spans="3:5" x14ac:dyDescent="0.25">
      <c r="C28" s="26" t="s">
        <v>5</v>
      </c>
      <c r="D28" s="29"/>
    </row>
    <row r="29" spans="3:5" x14ac:dyDescent="0.25">
      <c r="C29" s="25" t="s">
        <v>6</v>
      </c>
      <c r="D29" s="23" t="str">
        <f>IF((D28=""),"",(D28-D25))</f>
        <v/>
      </c>
    </row>
    <row r="30" spans="3:5" x14ac:dyDescent="0.25">
      <c r="C30" s="25" t="s">
        <v>7</v>
      </c>
      <c r="D30" s="32" t="str">
        <f>IF((D28=""),"",(D28-D25)/D25)</f>
        <v/>
      </c>
      <c r="E30" s="16" t="s">
        <v>228</v>
      </c>
    </row>
    <row r="31" spans="3:5" x14ac:dyDescent="0.25">
      <c r="C31" s="25" t="s">
        <v>231</v>
      </c>
      <c r="D31" s="29"/>
    </row>
    <row r="32" spans="3:5" ht="41.1" customHeight="1" x14ac:dyDescent="0.25">
      <c r="C32" s="27" t="s">
        <v>230</v>
      </c>
      <c r="D32" s="31"/>
    </row>
    <row r="33" x14ac:dyDescent="0.25"/>
  </sheetData>
  <sheetProtection algorithmName="SHA-512" hashValue="3l0zVfNOUwcXBhJF10y7d41zxw2HX9zTmzY/WiH9vcK+LPtHSxSelvxeh1HRT8a3f+pzgSsbvYxBqOtYpHOm5w==" saltValue="iDlMv7peOKk+3S8jrExilw==" spinCount="100000" sheet="1" formatRows="0"/>
  <conditionalFormatting sqref="D11:D17 D19:D20 D22:D25 D31">
    <cfRule type="containsBlanks" dxfId="7" priority="15">
      <formula>LEN(TRIM(D11))=0</formula>
    </cfRule>
  </conditionalFormatting>
  <conditionalFormatting sqref="D28">
    <cfRule type="containsBlanks" dxfId="3" priority="1">
      <formula>LEN(TRIM(D28))=0</formula>
    </cfRule>
  </conditionalFormatting>
  <dataValidations count="2">
    <dataValidation type="date" operator="greaterThanOrEqual" allowBlank="1" showInputMessage="1" showErrorMessage="1" sqref="D22:D24 D11" xr:uid="{EB9AFF85-72DA-4B17-BE45-3D6E954833C7}">
      <formula1>44927</formula1>
    </dataValidation>
    <dataValidation type="whole" operator="greaterThan" allowBlank="1" showInputMessage="1" showErrorMessage="1" sqref="D28" xr:uid="{9C3C9F0B-0CEC-451E-AC12-19A9B9E9A80B}">
      <formula1>1</formula1>
    </dataValidation>
  </dataValidations>
  <pageMargins left="0.11811023622047245" right="0.11811023622047245" top="0.35433070866141736" bottom="0.35433070866141736" header="0.31496062992125984" footer="0.31496062992125984"/>
  <pageSetup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C0E6AD2F-81A2-4267-9EEE-2D8715EDF650}">
            <xm:f>$D$20=Referenties!$J$3</xm:f>
            <x14:dxf>
              <fill>
                <patternFill patternType="darkUp">
                  <fgColor theme="1"/>
                </patternFill>
              </fill>
            </x14:dxf>
          </x14:cfRule>
          <x14:cfRule type="expression" priority="7" id="{E4A26AB4-51F5-4E98-BF4C-1D6BD8662143}">
            <xm:f>$D$20=Referenties!$J$4</xm:f>
            <x14:dxf>
              <fill>
                <patternFill>
                  <bgColor rgb="FF0070C0"/>
                </patternFill>
              </fill>
            </x14:dxf>
          </x14:cfRule>
          <x14:cfRule type="expression" priority="8" id="{4F9E359B-CFBC-40FC-B51D-01F34BB72760}">
            <xm:f>$D$20=Referenties!$J$2</xm:f>
            <x14:dxf>
              <fill>
                <patternFill>
                  <bgColor rgb="FF0070C0"/>
                </patternFill>
              </fill>
            </x14:dxf>
          </x14:cfRule>
          <xm:sqref>D24</xm:sqref>
        </x14:conditionalFormatting>
        <x14:conditionalFormatting xmlns:xm="http://schemas.microsoft.com/office/excel/2006/main">
          <x14:cfRule type="expression" priority="3" id="{DC3F72EC-F547-4667-AE4D-947A93545B14}">
            <xm:f>$D$20=Referenties!$J$3</xm:f>
            <x14:dxf>
              <fill>
                <patternFill>
                  <bgColor rgb="FF0070C0"/>
                </patternFill>
              </fill>
            </x14:dxf>
          </x14:cfRule>
          <x14:cfRule type="expression" priority="4" id="{1F85609B-564C-4B68-9741-929A2E192F9E}">
            <xm:f>$D$20=Referenties!$J$4</xm:f>
            <x14:dxf>
              <fill>
                <patternFill>
                  <bgColor rgb="FF0070C0"/>
                </patternFill>
              </fill>
            </x14:dxf>
          </x14:cfRule>
          <x14:cfRule type="expression" priority="5" id="{65694277-EC8D-4B50-B3D8-F82963728104}">
            <xm:f>$D$20=Referenties!$J$2</xm:f>
            <x14:dxf>
              <fill>
                <patternFill patternType="darkUp"/>
              </fill>
            </x14:dxf>
          </x14:cfRule>
          <xm:sqref>D28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3FF70D1-E439-464A-9C03-86FD394D5D39}">
          <x14:formula1>
            <xm:f>Referenties!$J$1:$J$4</xm:f>
          </x14:formula1>
          <xm:sqref>D20</xm:sqref>
        </x14:dataValidation>
        <x14:dataValidation type="list" allowBlank="1" showInputMessage="1" showErrorMessage="1" xr:uid="{C6189466-764F-4F54-9EA2-D39480C680CA}">
          <x14:formula1>
            <xm:f>Referenties!$M$1:$M$3</xm:f>
          </x14:formula1>
          <xm:sqref>D31</xm:sqref>
        </x14:dataValidation>
        <x14:dataValidation type="list" allowBlank="1" showInputMessage="1" showErrorMessage="1" xr:uid="{6F1AF688-8605-40B9-B0CB-5671D7ADEBFB}">
          <x14:formula1>
            <xm:f>Referenties!$C$1:$C$55</xm:f>
          </x14:formula1>
          <xm:sqref>D17</xm:sqref>
        </x14:dataValidation>
        <x14:dataValidation type="list" allowBlank="1" showInputMessage="1" showErrorMessage="1" xr:uid="{0273F9C8-2FA2-4547-93AE-E01F7AB74492}">
          <x14:formula1>
            <xm:f>Referenties!$N$1:$N$12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4C2F-6C4B-4303-B7EE-49EBDE84EC7E}">
  <dimension ref="A1:N55"/>
  <sheetViews>
    <sheetView topLeftCell="A26" workbookViewId="0">
      <selection activeCell="C17" sqref="C17"/>
    </sheetView>
  </sheetViews>
  <sheetFormatPr defaultRowHeight="15" x14ac:dyDescent="0.25"/>
  <cols>
    <col min="1" max="1" width="12.42578125" customWidth="1"/>
    <col min="2" max="2" width="47.7109375" bestFit="1" customWidth="1"/>
    <col min="3" max="3" width="47.7109375" customWidth="1"/>
    <col min="4" max="4" width="9.42578125" style="1" customWidth="1"/>
    <col min="5" max="5" width="9" customWidth="1"/>
    <col min="6" max="6" width="22.85546875" customWidth="1"/>
    <col min="8" max="8" width="12.85546875" customWidth="1"/>
    <col min="10" max="10" width="20" bestFit="1" customWidth="1"/>
    <col min="11" max="11" width="15.5703125" bestFit="1" customWidth="1"/>
    <col min="12" max="12" width="9.85546875" bestFit="1" customWidth="1"/>
    <col min="13" max="13" width="4.28515625" bestFit="1" customWidth="1"/>
    <col min="14" max="14" width="13.140625" bestFit="1" customWidth="1"/>
  </cols>
  <sheetData>
    <row r="1" spans="1:14" ht="30" customHeight="1" x14ac:dyDescent="0.25">
      <c r="A1" s="9" t="s">
        <v>2</v>
      </c>
      <c r="B1" s="9" t="s">
        <v>118</v>
      </c>
      <c r="C1" s="9"/>
      <c r="D1" s="10" t="s">
        <v>119</v>
      </c>
      <c r="E1" s="10" t="s">
        <v>120</v>
      </c>
      <c r="G1" s="10" t="s">
        <v>219</v>
      </c>
      <c r="H1" s="15" t="s">
        <v>220</v>
      </c>
      <c r="I1" s="15"/>
    </row>
    <row r="2" spans="1:14" ht="15.75" thickBot="1" x14ac:dyDescent="0.3">
      <c r="A2" t="s">
        <v>12</v>
      </c>
      <c r="B2" s="1" t="s">
        <v>13</v>
      </c>
      <c r="C2" s="1" t="s">
        <v>127</v>
      </c>
      <c r="D2" s="1">
        <v>40</v>
      </c>
      <c r="E2" t="s">
        <v>121</v>
      </c>
      <c r="F2" t="s">
        <v>179</v>
      </c>
      <c r="G2" t="s">
        <v>192</v>
      </c>
      <c r="H2" t="s">
        <v>221</v>
      </c>
      <c r="J2" t="s">
        <v>9</v>
      </c>
      <c r="K2" s="12" t="s">
        <v>190</v>
      </c>
      <c r="L2" t="s">
        <v>191</v>
      </c>
      <c r="M2" s="7" t="s">
        <v>202</v>
      </c>
      <c r="N2" s="14" t="s">
        <v>205</v>
      </c>
    </row>
    <row r="3" spans="1:14" x14ac:dyDescent="0.25">
      <c r="A3" t="s">
        <v>14</v>
      </c>
      <c r="B3" s="1" t="s">
        <v>15</v>
      </c>
      <c r="C3" s="1" t="s">
        <v>128</v>
      </c>
      <c r="D3" s="1">
        <v>40</v>
      </c>
      <c r="E3" t="s">
        <v>121</v>
      </c>
      <c r="F3" t="s">
        <v>179</v>
      </c>
      <c r="G3" t="s">
        <v>192</v>
      </c>
      <c r="H3" t="s">
        <v>221</v>
      </c>
      <c r="J3" t="s">
        <v>216</v>
      </c>
      <c r="K3" s="12" t="s">
        <v>192</v>
      </c>
      <c r="L3" t="s">
        <v>193</v>
      </c>
      <c r="M3" s="7" t="s">
        <v>203</v>
      </c>
      <c r="N3" t="s">
        <v>206</v>
      </c>
    </row>
    <row r="4" spans="1:14" x14ac:dyDescent="0.25">
      <c r="A4" t="s">
        <v>16</v>
      </c>
      <c r="B4" t="s">
        <v>17</v>
      </c>
      <c r="C4" s="1" t="s">
        <v>129</v>
      </c>
      <c r="D4" s="1">
        <v>41</v>
      </c>
      <c r="E4" t="s">
        <v>122</v>
      </c>
      <c r="F4" t="s">
        <v>180</v>
      </c>
      <c r="G4" t="s">
        <v>194</v>
      </c>
      <c r="H4" t="s">
        <v>221</v>
      </c>
      <c r="J4" t="s">
        <v>217</v>
      </c>
      <c r="K4" s="12" t="s">
        <v>194</v>
      </c>
      <c r="L4" t="s">
        <v>195</v>
      </c>
      <c r="N4" t="s">
        <v>207</v>
      </c>
    </row>
    <row r="5" spans="1:14" x14ac:dyDescent="0.25">
      <c r="A5" t="s">
        <v>18</v>
      </c>
      <c r="B5" t="s">
        <v>19</v>
      </c>
      <c r="C5" s="1" t="s">
        <v>130</v>
      </c>
      <c r="D5" s="1">
        <v>41</v>
      </c>
      <c r="E5" t="s">
        <v>122</v>
      </c>
      <c r="F5" t="s">
        <v>180</v>
      </c>
      <c r="G5" t="s">
        <v>194</v>
      </c>
      <c r="H5" t="s">
        <v>221</v>
      </c>
      <c r="K5" s="12" t="s">
        <v>196</v>
      </c>
      <c r="L5" t="s">
        <v>197</v>
      </c>
      <c r="N5" t="s">
        <v>208</v>
      </c>
    </row>
    <row r="6" spans="1:14" x14ac:dyDescent="0.25">
      <c r="A6" t="s">
        <v>20</v>
      </c>
      <c r="B6" t="s">
        <v>21</v>
      </c>
      <c r="C6" s="1" t="s">
        <v>131</v>
      </c>
      <c r="D6" s="1">
        <v>41</v>
      </c>
      <c r="E6" t="s">
        <v>122</v>
      </c>
      <c r="F6" t="s">
        <v>180</v>
      </c>
      <c r="G6" t="s">
        <v>194</v>
      </c>
      <c r="H6" t="s">
        <v>221</v>
      </c>
      <c r="K6" s="12" t="s">
        <v>197</v>
      </c>
      <c r="L6" t="s">
        <v>198</v>
      </c>
      <c r="N6" t="s">
        <v>209</v>
      </c>
    </row>
    <row r="7" spans="1:14" x14ac:dyDescent="0.25">
      <c r="A7" t="s">
        <v>22</v>
      </c>
      <c r="B7" t="s">
        <v>23</v>
      </c>
      <c r="C7" s="1" t="s">
        <v>132</v>
      </c>
      <c r="D7" s="1">
        <v>41</v>
      </c>
      <c r="E7" t="s">
        <v>122</v>
      </c>
      <c r="F7" t="s">
        <v>180</v>
      </c>
      <c r="G7" t="s">
        <v>194</v>
      </c>
      <c r="H7" t="s">
        <v>221</v>
      </c>
      <c r="K7" s="12" t="s">
        <v>199</v>
      </c>
      <c r="N7" t="s">
        <v>210</v>
      </c>
    </row>
    <row r="8" spans="1:14" x14ac:dyDescent="0.25">
      <c r="A8" t="s">
        <v>24</v>
      </c>
      <c r="B8" t="s">
        <v>25</v>
      </c>
      <c r="C8" s="1" t="s">
        <v>133</v>
      </c>
      <c r="D8" s="1">
        <v>41</v>
      </c>
      <c r="E8" t="s">
        <v>122</v>
      </c>
      <c r="F8" t="s">
        <v>180</v>
      </c>
      <c r="G8" t="s">
        <v>201</v>
      </c>
      <c r="H8" t="s">
        <v>221</v>
      </c>
      <c r="K8" s="12" t="s">
        <v>200</v>
      </c>
      <c r="N8" t="s">
        <v>211</v>
      </c>
    </row>
    <row r="9" spans="1:14" ht="15.75" thickBot="1" x14ac:dyDescent="0.3">
      <c r="A9" t="s">
        <v>26</v>
      </c>
      <c r="B9" t="s">
        <v>27</v>
      </c>
      <c r="C9" s="1" t="s">
        <v>134</v>
      </c>
      <c r="D9" s="1">
        <v>41</v>
      </c>
      <c r="E9" t="s">
        <v>122</v>
      </c>
      <c r="F9" t="s">
        <v>180</v>
      </c>
      <c r="G9" t="s">
        <v>194</v>
      </c>
      <c r="H9" t="s">
        <v>221</v>
      </c>
      <c r="K9" s="13" t="s">
        <v>201</v>
      </c>
      <c r="N9" t="s">
        <v>212</v>
      </c>
    </row>
    <row r="10" spans="1:14" x14ac:dyDescent="0.25">
      <c r="A10" t="s">
        <v>28</v>
      </c>
      <c r="B10" t="s">
        <v>29</v>
      </c>
      <c r="C10" s="1" t="s">
        <v>135</v>
      </c>
      <c r="D10" s="1">
        <v>41</v>
      </c>
      <c r="E10" t="s">
        <v>122</v>
      </c>
      <c r="F10" t="s">
        <v>180</v>
      </c>
      <c r="G10" t="s">
        <v>194</v>
      </c>
      <c r="H10" t="s">
        <v>221</v>
      </c>
      <c r="N10" t="s">
        <v>213</v>
      </c>
    </row>
    <row r="11" spans="1:14" x14ac:dyDescent="0.25">
      <c r="A11" t="s">
        <v>30</v>
      </c>
      <c r="B11" t="s">
        <v>31</v>
      </c>
      <c r="C11" s="1" t="s">
        <v>136</v>
      </c>
      <c r="D11" s="1">
        <v>41</v>
      </c>
      <c r="E11" t="s">
        <v>122</v>
      </c>
      <c r="F11" t="s">
        <v>180</v>
      </c>
      <c r="G11" t="s">
        <v>194</v>
      </c>
      <c r="H11" t="s">
        <v>221</v>
      </c>
      <c r="N11" t="s">
        <v>214</v>
      </c>
    </row>
    <row r="12" spans="1:14" x14ac:dyDescent="0.25">
      <c r="A12" t="s">
        <v>32</v>
      </c>
      <c r="B12" t="s">
        <v>33</v>
      </c>
      <c r="C12" s="1" t="s">
        <v>137</v>
      </c>
      <c r="D12" s="1">
        <v>41</v>
      </c>
      <c r="E12" t="s">
        <v>122</v>
      </c>
      <c r="F12" t="s">
        <v>180</v>
      </c>
      <c r="G12" t="s">
        <v>194</v>
      </c>
      <c r="H12" t="s">
        <v>221</v>
      </c>
      <c r="N12" t="s">
        <v>215</v>
      </c>
    </row>
    <row r="13" spans="1:14" x14ac:dyDescent="0.25">
      <c r="A13" s="7" t="s">
        <v>112</v>
      </c>
      <c r="B13" s="8" t="s">
        <v>113</v>
      </c>
      <c r="C13" s="1" t="s">
        <v>176</v>
      </c>
      <c r="D13" s="11">
        <v>44</v>
      </c>
      <c r="E13" s="7" t="s">
        <v>123</v>
      </c>
      <c r="F13" t="s">
        <v>181</v>
      </c>
      <c r="G13" s="7" t="s">
        <v>196</v>
      </c>
      <c r="H13" s="7" t="s">
        <v>221</v>
      </c>
      <c r="I13" s="7"/>
    </row>
    <row r="14" spans="1:14" x14ac:dyDescent="0.25">
      <c r="A14" t="s">
        <v>34</v>
      </c>
      <c r="B14" s="2" t="s">
        <v>35</v>
      </c>
      <c r="C14" s="1" t="s">
        <v>138</v>
      </c>
      <c r="D14" s="1">
        <v>44</v>
      </c>
      <c r="E14" t="s">
        <v>123</v>
      </c>
      <c r="F14" t="s">
        <v>181</v>
      </c>
      <c r="G14" t="s">
        <v>196</v>
      </c>
      <c r="H14" t="s">
        <v>221</v>
      </c>
    </row>
    <row r="15" spans="1:14" x14ac:dyDescent="0.25">
      <c r="A15" t="s">
        <v>36</v>
      </c>
      <c r="B15" s="2" t="s">
        <v>37</v>
      </c>
      <c r="C15" s="1" t="s">
        <v>139</v>
      </c>
      <c r="D15" s="1">
        <v>44</v>
      </c>
      <c r="E15" t="s">
        <v>123</v>
      </c>
      <c r="F15" t="s">
        <v>181</v>
      </c>
      <c r="G15" t="s">
        <v>196</v>
      </c>
      <c r="H15" t="s">
        <v>221</v>
      </c>
    </row>
    <row r="16" spans="1:14" x14ac:dyDescent="0.25">
      <c r="A16" t="s">
        <v>38</v>
      </c>
      <c r="B16" s="2" t="s">
        <v>39</v>
      </c>
      <c r="C16" s="1" t="s">
        <v>140</v>
      </c>
      <c r="D16" s="1">
        <v>44</v>
      </c>
      <c r="E16" t="s">
        <v>123</v>
      </c>
      <c r="F16" t="s">
        <v>181</v>
      </c>
      <c r="G16" t="s">
        <v>196</v>
      </c>
      <c r="H16" t="s">
        <v>221</v>
      </c>
    </row>
    <row r="17" spans="1:8" x14ac:dyDescent="0.25">
      <c r="A17" t="s">
        <v>40</v>
      </c>
      <c r="B17" s="2" t="s">
        <v>41</v>
      </c>
      <c r="C17" s="1" t="s">
        <v>141</v>
      </c>
      <c r="D17" s="1">
        <v>44</v>
      </c>
      <c r="E17" t="s">
        <v>123</v>
      </c>
      <c r="F17" t="s">
        <v>181</v>
      </c>
      <c r="G17" t="s">
        <v>196</v>
      </c>
      <c r="H17" t="s">
        <v>221</v>
      </c>
    </row>
    <row r="18" spans="1:8" x14ac:dyDescent="0.25">
      <c r="A18" t="s">
        <v>42</v>
      </c>
      <c r="B18" s="2" t="s">
        <v>43</v>
      </c>
      <c r="C18" s="1" t="s">
        <v>142</v>
      </c>
      <c r="D18" s="1">
        <v>44</v>
      </c>
      <c r="E18" t="s">
        <v>123</v>
      </c>
      <c r="F18" t="s">
        <v>181</v>
      </c>
      <c r="G18" t="s">
        <v>196</v>
      </c>
      <c r="H18" t="s">
        <v>221</v>
      </c>
    </row>
    <row r="19" spans="1:8" x14ac:dyDescent="0.25">
      <c r="A19" t="s">
        <v>44</v>
      </c>
      <c r="B19" s="5" t="s">
        <v>45</v>
      </c>
      <c r="C19" s="1" t="s">
        <v>143</v>
      </c>
      <c r="D19" s="1">
        <v>44</v>
      </c>
      <c r="E19" t="s">
        <v>123</v>
      </c>
      <c r="F19" t="s">
        <v>181</v>
      </c>
      <c r="G19" t="s">
        <v>196</v>
      </c>
      <c r="H19" t="s">
        <v>221</v>
      </c>
    </row>
    <row r="20" spans="1:8" x14ac:dyDescent="0.25">
      <c r="A20" t="s">
        <v>46</v>
      </c>
      <c r="B20" s="2" t="s">
        <v>47</v>
      </c>
      <c r="C20" s="1" t="s">
        <v>144</v>
      </c>
      <c r="D20" s="1">
        <v>44</v>
      </c>
      <c r="E20" t="s">
        <v>123</v>
      </c>
      <c r="F20" t="s">
        <v>181</v>
      </c>
      <c r="G20" t="s">
        <v>196</v>
      </c>
      <c r="H20" t="s">
        <v>221</v>
      </c>
    </row>
    <row r="21" spans="1:8" x14ac:dyDescent="0.25">
      <c r="A21" t="s">
        <v>48</v>
      </c>
      <c r="B21" s="2" t="s">
        <v>49</v>
      </c>
      <c r="C21" s="1" t="s">
        <v>145</v>
      </c>
      <c r="D21" s="1">
        <v>44</v>
      </c>
      <c r="E21" t="s">
        <v>123</v>
      </c>
      <c r="F21" t="s">
        <v>181</v>
      </c>
      <c r="G21" t="s">
        <v>196</v>
      </c>
      <c r="H21" t="s">
        <v>221</v>
      </c>
    </row>
    <row r="22" spans="1:8" x14ac:dyDescent="0.25">
      <c r="A22" t="s">
        <v>50</v>
      </c>
      <c r="B22" s="5" t="s">
        <v>51</v>
      </c>
      <c r="C22" s="1" t="s">
        <v>146</v>
      </c>
      <c r="D22" s="1">
        <v>44</v>
      </c>
      <c r="E22" t="s">
        <v>123</v>
      </c>
      <c r="F22" t="s">
        <v>181</v>
      </c>
      <c r="G22" t="s">
        <v>196</v>
      </c>
      <c r="H22" t="s">
        <v>221</v>
      </c>
    </row>
    <row r="23" spans="1:8" x14ac:dyDescent="0.25">
      <c r="A23" t="s">
        <v>52</v>
      </c>
      <c r="B23" s="2" t="s">
        <v>53</v>
      </c>
      <c r="C23" s="1" t="s">
        <v>147</v>
      </c>
      <c r="D23" s="1">
        <v>44</v>
      </c>
      <c r="E23" t="s">
        <v>123</v>
      </c>
      <c r="F23" t="s">
        <v>181</v>
      </c>
      <c r="G23" t="s">
        <v>196</v>
      </c>
      <c r="H23" t="s">
        <v>221</v>
      </c>
    </row>
    <row r="24" spans="1:8" x14ac:dyDescent="0.25">
      <c r="A24" t="s">
        <v>54</v>
      </c>
      <c r="B24" s="2" t="s">
        <v>55</v>
      </c>
      <c r="C24" s="1" t="s">
        <v>148</v>
      </c>
      <c r="D24" s="1">
        <v>44</v>
      </c>
      <c r="E24" t="s">
        <v>123</v>
      </c>
      <c r="F24" t="s">
        <v>181</v>
      </c>
      <c r="G24" t="s">
        <v>196</v>
      </c>
      <c r="H24" t="s">
        <v>221</v>
      </c>
    </row>
    <row r="25" spans="1:8" x14ac:dyDescent="0.25">
      <c r="A25" t="s">
        <v>56</v>
      </c>
      <c r="B25" s="2" t="s">
        <v>57</v>
      </c>
      <c r="C25" s="1" t="s">
        <v>149</v>
      </c>
      <c r="D25" s="1">
        <v>44</v>
      </c>
      <c r="E25" t="s">
        <v>123</v>
      </c>
      <c r="F25" t="s">
        <v>181</v>
      </c>
      <c r="G25" t="s">
        <v>199</v>
      </c>
      <c r="H25" t="s">
        <v>221</v>
      </c>
    </row>
    <row r="26" spans="1:8" x14ac:dyDescent="0.25">
      <c r="A26" t="s">
        <v>58</v>
      </c>
      <c r="B26" s="2" t="s">
        <v>59</v>
      </c>
      <c r="C26" s="1" t="s">
        <v>150</v>
      </c>
      <c r="D26" s="1">
        <v>44</v>
      </c>
      <c r="E26" t="s">
        <v>123</v>
      </c>
      <c r="F26" t="s">
        <v>181</v>
      </c>
      <c r="G26" t="s">
        <v>196</v>
      </c>
      <c r="H26" t="s">
        <v>221</v>
      </c>
    </row>
    <row r="27" spans="1:8" x14ac:dyDescent="0.25">
      <c r="A27" t="s">
        <v>60</v>
      </c>
      <c r="B27" s="2" t="s">
        <v>61</v>
      </c>
      <c r="C27" s="1" t="s">
        <v>151</v>
      </c>
      <c r="D27" s="1">
        <v>44</v>
      </c>
      <c r="E27" t="s">
        <v>123</v>
      </c>
      <c r="F27" t="s">
        <v>181</v>
      </c>
      <c r="G27" t="s">
        <v>196</v>
      </c>
      <c r="H27" t="s">
        <v>221</v>
      </c>
    </row>
    <row r="28" spans="1:8" x14ac:dyDescent="0.25">
      <c r="A28" t="s">
        <v>62</v>
      </c>
      <c r="B28" s="2" t="s">
        <v>63</v>
      </c>
      <c r="C28" s="1" t="s">
        <v>152</v>
      </c>
      <c r="D28" s="1">
        <v>44</v>
      </c>
      <c r="E28" t="s">
        <v>123</v>
      </c>
      <c r="F28" t="s">
        <v>181</v>
      </c>
      <c r="G28" t="s">
        <v>199</v>
      </c>
      <c r="H28" t="s">
        <v>221</v>
      </c>
    </row>
    <row r="29" spans="1:8" x14ac:dyDescent="0.25">
      <c r="A29" t="s">
        <v>64</v>
      </c>
      <c r="B29" s="2" t="s">
        <v>65</v>
      </c>
      <c r="C29" s="1" t="s">
        <v>153</v>
      </c>
      <c r="D29" s="1">
        <v>44</v>
      </c>
      <c r="E29" t="s">
        <v>123</v>
      </c>
      <c r="F29" t="s">
        <v>181</v>
      </c>
      <c r="G29" t="s">
        <v>196</v>
      </c>
      <c r="H29" t="s">
        <v>221</v>
      </c>
    </row>
    <row r="30" spans="1:8" x14ac:dyDescent="0.25">
      <c r="A30" t="s">
        <v>66</v>
      </c>
      <c r="B30" s="2" t="s">
        <v>67</v>
      </c>
      <c r="C30" s="1" t="s">
        <v>154</v>
      </c>
      <c r="D30" s="1">
        <v>44</v>
      </c>
      <c r="E30" t="s">
        <v>123</v>
      </c>
      <c r="F30" t="s">
        <v>181</v>
      </c>
      <c r="G30" t="s">
        <v>196</v>
      </c>
      <c r="H30" t="s">
        <v>221</v>
      </c>
    </row>
    <row r="31" spans="1:8" x14ac:dyDescent="0.25">
      <c r="A31" s="4" t="s">
        <v>68</v>
      </c>
      <c r="B31" s="3" t="s">
        <v>69</v>
      </c>
      <c r="C31" s="1" t="s">
        <v>155</v>
      </c>
      <c r="D31" s="1">
        <v>45</v>
      </c>
      <c r="E31" t="s">
        <v>124</v>
      </c>
      <c r="F31" t="s">
        <v>182</v>
      </c>
      <c r="G31" t="s">
        <v>199</v>
      </c>
      <c r="H31" t="s">
        <v>221</v>
      </c>
    </row>
    <row r="32" spans="1:8" x14ac:dyDescent="0.25">
      <c r="A32" s="4" t="s">
        <v>70</v>
      </c>
      <c r="B32" s="3" t="s">
        <v>71</v>
      </c>
      <c r="C32" s="1" t="s">
        <v>156</v>
      </c>
      <c r="D32" s="1">
        <v>45</v>
      </c>
      <c r="E32" t="s">
        <v>124</v>
      </c>
      <c r="F32" t="s">
        <v>182</v>
      </c>
      <c r="G32" t="s">
        <v>201</v>
      </c>
      <c r="H32" t="s">
        <v>221</v>
      </c>
    </row>
    <row r="33" spans="1:8" x14ac:dyDescent="0.25">
      <c r="A33" s="4" t="s">
        <v>72</v>
      </c>
      <c r="B33" s="3" t="s">
        <v>73</v>
      </c>
      <c r="C33" s="1" t="s">
        <v>157</v>
      </c>
      <c r="D33" s="1">
        <v>45</v>
      </c>
      <c r="E33" t="s">
        <v>124</v>
      </c>
      <c r="F33" t="s">
        <v>182</v>
      </c>
      <c r="G33" t="s">
        <v>201</v>
      </c>
      <c r="H33" t="s">
        <v>221</v>
      </c>
    </row>
    <row r="34" spans="1:8" x14ac:dyDescent="0.25">
      <c r="A34" t="s">
        <v>74</v>
      </c>
      <c r="B34" s="1" t="s">
        <v>75</v>
      </c>
      <c r="C34" s="1" t="s">
        <v>158</v>
      </c>
      <c r="D34" s="1">
        <v>45</v>
      </c>
      <c r="E34" t="s">
        <v>124</v>
      </c>
      <c r="F34" t="s">
        <v>182</v>
      </c>
      <c r="G34" t="s">
        <v>192</v>
      </c>
      <c r="H34" t="s">
        <v>221</v>
      </c>
    </row>
    <row r="35" spans="1:8" x14ac:dyDescent="0.25">
      <c r="A35" t="s">
        <v>76</v>
      </c>
      <c r="B35" s="1" t="s">
        <v>77</v>
      </c>
      <c r="C35" s="1" t="s">
        <v>159</v>
      </c>
      <c r="D35" s="1">
        <v>45</v>
      </c>
      <c r="E35" t="s">
        <v>124</v>
      </c>
      <c r="F35" t="s">
        <v>182</v>
      </c>
      <c r="G35" t="s">
        <v>192</v>
      </c>
      <c r="H35" t="s">
        <v>221</v>
      </c>
    </row>
    <row r="36" spans="1:8" x14ac:dyDescent="0.25">
      <c r="A36" t="s">
        <v>78</v>
      </c>
      <c r="B36" s="1" t="s">
        <v>79</v>
      </c>
      <c r="C36" s="1" t="s">
        <v>160</v>
      </c>
      <c r="D36" s="1">
        <v>45</v>
      </c>
      <c r="E36" t="s">
        <v>124</v>
      </c>
      <c r="F36" t="s">
        <v>182</v>
      </c>
      <c r="G36" t="s">
        <v>192</v>
      </c>
      <c r="H36" t="s">
        <v>221</v>
      </c>
    </row>
    <row r="37" spans="1:8" x14ac:dyDescent="0.25">
      <c r="A37" t="s">
        <v>80</v>
      </c>
      <c r="B37" s="1" t="s">
        <v>81</v>
      </c>
      <c r="C37" s="1" t="s">
        <v>161</v>
      </c>
      <c r="D37" s="1">
        <v>45</v>
      </c>
      <c r="E37" t="s">
        <v>124</v>
      </c>
      <c r="F37" t="s">
        <v>182</v>
      </c>
      <c r="G37" t="s">
        <v>192</v>
      </c>
      <c r="H37" t="s">
        <v>221</v>
      </c>
    </row>
    <row r="38" spans="1:8" x14ac:dyDescent="0.25">
      <c r="A38" t="s">
        <v>82</v>
      </c>
      <c r="B38" s="1" t="s">
        <v>83</v>
      </c>
      <c r="C38" s="1" t="s">
        <v>162</v>
      </c>
      <c r="D38" s="1">
        <v>45</v>
      </c>
      <c r="E38" t="s">
        <v>124</v>
      </c>
      <c r="F38" t="s">
        <v>182</v>
      </c>
      <c r="G38" t="s">
        <v>192</v>
      </c>
      <c r="H38" t="s">
        <v>221</v>
      </c>
    </row>
    <row r="39" spans="1:8" x14ac:dyDescent="0.25">
      <c r="A39" t="s">
        <v>84</v>
      </c>
      <c r="B39" s="1" t="s">
        <v>85</v>
      </c>
      <c r="C39" s="1" t="s">
        <v>163</v>
      </c>
      <c r="D39" s="1">
        <v>45</v>
      </c>
      <c r="E39" t="s">
        <v>124</v>
      </c>
      <c r="F39" t="s">
        <v>182</v>
      </c>
      <c r="G39" t="s">
        <v>192</v>
      </c>
      <c r="H39" t="s">
        <v>221</v>
      </c>
    </row>
    <row r="40" spans="1:8" x14ac:dyDescent="0.25">
      <c r="A40" t="s">
        <v>86</v>
      </c>
      <c r="B40" s="1" t="s">
        <v>87</v>
      </c>
      <c r="C40" s="1" t="s">
        <v>164</v>
      </c>
      <c r="D40" s="1">
        <v>45</v>
      </c>
      <c r="E40" t="s">
        <v>124</v>
      </c>
      <c r="F40" t="s">
        <v>182</v>
      </c>
      <c r="G40" t="s">
        <v>192</v>
      </c>
      <c r="H40" t="s">
        <v>221</v>
      </c>
    </row>
    <row r="41" spans="1:8" x14ac:dyDescent="0.25">
      <c r="A41" t="s">
        <v>88</v>
      </c>
      <c r="B41" s="1" t="s">
        <v>89</v>
      </c>
      <c r="C41" s="1" t="s">
        <v>165</v>
      </c>
      <c r="D41" s="1">
        <v>45</v>
      </c>
      <c r="E41" t="s">
        <v>124</v>
      </c>
      <c r="F41" t="s">
        <v>182</v>
      </c>
      <c r="G41" t="s">
        <v>192</v>
      </c>
      <c r="H41" t="s">
        <v>221</v>
      </c>
    </row>
    <row r="42" spans="1:8" x14ac:dyDescent="0.25">
      <c r="A42" t="s">
        <v>90</v>
      </c>
      <c r="B42" s="1" t="s">
        <v>91</v>
      </c>
      <c r="C42" s="1" t="s">
        <v>166</v>
      </c>
      <c r="D42" s="1">
        <v>54</v>
      </c>
      <c r="E42" t="s">
        <v>125</v>
      </c>
      <c r="F42" t="s">
        <v>183</v>
      </c>
      <c r="G42" t="s">
        <v>192</v>
      </c>
      <c r="H42" t="s">
        <v>221</v>
      </c>
    </row>
    <row r="43" spans="1:8" x14ac:dyDescent="0.25">
      <c r="A43" t="s">
        <v>92</v>
      </c>
      <c r="B43" s="1" t="s">
        <v>93</v>
      </c>
      <c r="C43" s="1" t="s">
        <v>167</v>
      </c>
      <c r="D43" s="1">
        <v>54</v>
      </c>
      <c r="E43" t="s">
        <v>125</v>
      </c>
      <c r="F43" t="s">
        <v>183</v>
      </c>
      <c r="G43" t="s">
        <v>192</v>
      </c>
      <c r="H43" t="s">
        <v>221</v>
      </c>
    </row>
    <row r="44" spans="1:8" x14ac:dyDescent="0.25">
      <c r="A44" t="s">
        <v>94</v>
      </c>
      <c r="B44" s="1" t="s">
        <v>95</v>
      </c>
      <c r="C44" s="1" t="s">
        <v>168</v>
      </c>
      <c r="D44" s="1">
        <v>54</v>
      </c>
      <c r="E44" t="s">
        <v>125</v>
      </c>
      <c r="F44" t="s">
        <v>183</v>
      </c>
      <c r="G44" t="s">
        <v>192</v>
      </c>
      <c r="H44" t="s">
        <v>221</v>
      </c>
    </row>
    <row r="45" spans="1:8" x14ac:dyDescent="0.25">
      <c r="A45" t="s">
        <v>96</v>
      </c>
      <c r="B45" s="1" t="s">
        <v>97</v>
      </c>
      <c r="C45" s="1" t="s">
        <v>169</v>
      </c>
      <c r="D45" s="1">
        <v>54</v>
      </c>
      <c r="E45" t="s">
        <v>125</v>
      </c>
      <c r="F45" t="s">
        <v>183</v>
      </c>
      <c r="G45" t="s">
        <v>192</v>
      </c>
      <c r="H45" t="s">
        <v>221</v>
      </c>
    </row>
    <row r="46" spans="1:8" x14ac:dyDescent="0.25">
      <c r="A46" t="s">
        <v>98</v>
      </c>
      <c r="B46" s="1" t="s">
        <v>99</v>
      </c>
      <c r="C46" s="1" t="s">
        <v>170</v>
      </c>
      <c r="D46" s="1">
        <v>54</v>
      </c>
      <c r="E46" t="s">
        <v>125</v>
      </c>
      <c r="F46" t="s">
        <v>183</v>
      </c>
      <c r="G46" t="s">
        <v>192</v>
      </c>
      <c r="H46" t="s">
        <v>221</v>
      </c>
    </row>
    <row r="47" spans="1:8" x14ac:dyDescent="0.25">
      <c r="A47" t="s">
        <v>100</v>
      </c>
      <c r="B47" s="1" t="s">
        <v>101</v>
      </c>
      <c r="C47" s="1" t="s">
        <v>171</v>
      </c>
      <c r="D47" s="1">
        <v>54</v>
      </c>
      <c r="E47" t="s">
        <v>125</v>
      </c>
      <c r="F47" t="s">
        <v>183</v>
      </c>
      <c r="G47" t="s">
        <v>192</v>
      </c>
      <c r="H47" t="s">
        <v>221</v>
      </c>
    </row>
    <row r="48" spans="1:8" x14ac:dyDescent="0.25">
      <c r="A48" t="s">
        <v>102</v>
      </c>
      <c r="B48" s="1" t="s">
        <v>103</v>
      </c>
      <c r="C48" s="1" t="s">
        <v>172</v>
      </c>
      <c r="D48" s="1">
        <v>54</v>
      </c>
      <c r="E48" t="s">
        <v>125</v>
      </c>
      <c r="F48" t="s">
        <v>183</v>
      </c>
      <c r="G48" t="s">
        <v>192</v>
      </c>
      <c r="H48" t="s">
        <v>221</v>
      </c>
    </row>
    <row r="49" spans="1:9" x14ac:dyDescent="0.25">
      <c r="A49" t="s">
        <v>104</v>
      </c>
      <c r="B49" s="1" t="s">
        <v>105</v>
      </c>
      <c r="C49" s="1" t="s">
        <v>173</v>
      </c>
      <c r="D49" s="1">
        <v>54</v>
      </c>
      <c r="E49" t="s">
        <v>125</v>
      </c>
      <c r="F49" t="s">
        <v>183</v>
      </c>
      <c r="G49" t="s">
        <v>192</v>
      </c>
      <c r="H49" t="s">
        <v>221</v>
      </c>
    </row>
    <row r="50" spans="1:9" x14ac:dyDescent="0.25">
      <c r="A50" t="s">
        <v>225</v>
      </c>
      <c r="B50" s="1" t="s">
        <v>226</v>
      </c>
      <c r="C50" s="1" t="s">
        <v>173</v>
      </c>
      <c r="D50" s="1">
        <v>54</v>
      </c>
      <c r="E50" t="s">
        <v>125</v>
      </c>
      <c r="F50" t="s">
        <v>183</v>
      </c>
      <c r="G50" t="s">
        <v>192</v>
      </c>
      <c r="H50" t="s">
        <v>221</v>
      </c>
    </row>
    <row r="51" spans="1:9" x14ac:dyDescent="0.25">
      <c r="A51" t="s">
        <v>106</v>
      </c>
      <c r="B51" s="6" t="s">
        <v>107</v>
      </c>
      <c r="C51" s="1" t="s">
        <v>227</v>
      </c>
      <c r="D51" s="1">
        <v>54</v>
      </c>
      <c r="E51" t="s">
        <v>125</v>
      </c>
      <c r="F51" t="s">
        <v>183</v>
      </c>
      <c r="G51" t="s">
        <v>192</v>
      </c>
      <c r="H51" t="s">
        <v>221</v>
      </c>
    </row>
    <row r="52" spans="1:9" x14ac:dyDescent="0.25">
      <c r="A52" t="s">
        <v>108</v>
      </c>
      <c r="B52" s="1" t="s">
        <v>109</v>
      </c>
      <c r="C52" s="1" t="s">
        <v>174</v>
      </c>
      <c r="D52" s="1">
        <v>54</v>
      </c>
      <c r="E52" t="s">
        <v>125</v>
      </c>
      <c r="F52" t="s">
        <v>183</v>
      </c>
      <c r="G52" t="s">
        <v>192</v>
      </c>
      <c r="H52" t="s">
        <v>221</v>
      </c>
    </row>
    <row r="53" spans="1:9" x14ac:dyDescent="0.25">
      <c r="A53" t="s">
        <v>110</v>
      </c>
      <c r="B53" s="1" t="s">
        <v>111</v>
      </c>
      <c r="C53" s="1" t="s">
        <v>175</v>
      </c>
      <c r="D53" s="1">
        <v>54</v>
      </c>
      <c r="E53" t="s">
        <v>125</v>
      </c>
      <c r="F53" t="s">
        <v>183</v>
      </c>
      <c r="G53" t="s">
        <v>192</v>
      </c>
      <c r="H53" t="s">
        <v>221</v>
      </c>
    </row>
    <row r="54" spans="1:9" x14ac:dyDescent="0.25">
      <c r="A54" s="7" t="s">
        <v>114</v>
      </c>
      <c r="B54" s="8" t="s">
        <v>115</v>
      </c>
      <c r="C54" s="1" t="s">
        <v>177</v>
      </c>
      <c r="D54" s="1">
        <v>50</v>
      </c>
      <c r="E54" s="7" t="s">
        <v>126</v>
      </c>
      <c r="F54" t="s">
        <v>184</v>
      </c>
      <c r="G54" t="s">
        <v>199</v>
      </c>
      <c r="H54" s="1" t="s">
        <v>195</v>
      </c>
      <c r="I54" s="1"/>
    </row>
    <row r="55" spans="1:9" x14ac:dyDescent="0.25">
      <c r="A55" s="7" t="s">
        <v>116</v>
      </c>
      <c r="B55" s="8" t="s">
        <v>117</v>
      </c>
      <c r="C55" s="1" t="s">
        <v>178</v>
      </c>
      <c r="D55" s="1">
        <v>50</v>
      </c>
      <c r="E55" s="7" t="s">
        <v>126</v>
      </c>
      <c r="F55" t="s">
        <v>184</v>
      </c>
      <c r="G55" t="s">
        <v>199</v>
      </c>
      <c r="H55" s="1" t="s">
        <v>195</v>
      </c>
      <c r="I55" s="1"/>
    </row>
  </sheetData>
  <sheetProtection algorithmName="SHA-512" hashValue="fNAJ72ZPkt2pZA37eKK7HSsc4AF+D9eEBLX96MpAgDUDs4sIKBWFu8yXi5fvYeVBjzvadGLWXsBu1qyE98w/WA==" saltValue="ZtB9OpA3L0gn7SRZAVTVBQ==" spinCount="100000" sheet="1" objects="1" scenarios="1"/>
  <autoFilter ref="A1:F1" xr:uid="{32F34C2F-6C4B-4303-B7EE-49EBDE84EC7E}">
    <sortState xmlns:xlrd2="http://schemas.microsoft.com/office/spreadsheetml/2017/richdata2" ref="A2:F54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E53F-C648-4DC2-BCCE-7BF4B054A599}">
  <dimension ref="A2:B4"/>
  <sheetViews>
    <sheetView workbookViewId="0">
      <selection activeCell="B36" sqref="B36"/>
    </sheetView>
  </sheetViews>
  <sheetFormatPr defaultRowHeight="15" x14ac:dyDescent="0.25"/>
  <cols>
    <col min="1" max="1" width="39.7109375" bestFit="1" customWidth="1"/>
    <col min="2" max="2" width="11.140625" customWidth="1"/>
  </cols>
  <sheetData>
    <row r="2" spans="1:2" x14ac:dyDescent="0.25">
      <c r="A2" s="17" t="s">
        <v>218</v>
      </c>
      <c r="B2" s="18" t="str">
        <f>TEXT(Format!D22,"DD-MM-JJJJ")</f>
        <v>00-01-1900</v>
      </c>
    </row>
    <row r="3" spans="1:2" x14ac:dyDescent="0.25">
      <c r="A3" s="17" t="s">
        <v>11</v>
      </c>
      <c r="B3" s="18" t="str">
        <f>TEXT(Format!D23,"DD-MM-JJJJ")</f>
        <v>00-01-1900</v>
      </c>
    </row>
    <row r="4" spans="1:2" x14ac:dyDescent="0.25">
      <c r="A4" s="17" t="s">
        <v>4</v>
      </c>
      <c r="B4" s="18" t="str">
        <f>TEXT(Format!D24,"DD-MM-JJJJ")</f>
        <v>00-01-1900</v>
      </c>
    </row>
  </sheetData>
  <sheetProtection algorithmName="SHA-512" hashValue="nedwqcr5DfEb3PI5m6GL8LjpH9P7tnQ9js3KUWUQR5wVUVwMleclSiM60sGYG2mc9Lw+xWXf/wPbeI+bSNo51w==" saltValue="AEduuygLxtWDm2QvL8d8f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2 xmlns="b32a81be-183a-4ab5-a8ab-ac5f1b0af6c9" xsi:nil="true"/>
    <lcf76f155ced4ddcb4097134ff3c332f xmlns="b32a81be-183a-4ab5-a8ab-ac5f1b0af6c9">
      <Terms xmlns="http://schemas.microsoft.com/office/infopath/2007/PartnerControls"/>
    </lcf76f155ced4ddcb4097134ff3c332f>
    <Title1 xmlns="b32a81be-183a-4ab5-a8ab-ac5f1b0af6c9" xsi:nil="true"/>
    <Title0 xmlns="b32a81be-183a-4ab5-a8ab-ac5f1b0af6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CB77572E21B428BD1A5F6FB961200" ma:contentTypeVersion="12" ma:contentTypeDescription="Een nieuw document maken." ma:contentTypeScope="" ma:versionID="1f7deee63c027779e367f0bb11db5985">
  <xsd:schema xmlns:xsd="http://www.w3.org/2001/XMLSchema" xmlns:xs="http://www.w3.org/2001/XMLSchema" xmlns:p="http://schemas.microsoft.com/office/2006/metadata/properties" xmlns:ns2="b32a81be-183a-4ab5-a8ab-ac5f1b0af6c9" targetNamespace="http://schemas.microsoft.com/office/2006/metadata/properties" ma:root="true" ma:fieldsID="3263859f775a37b823427e734765282c" ns2:_="">
    <xsd:import namespace="b32a81be-183a-4ab5-a8ab-ac5f1b0af6c9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Title1" minOccurs="0"/>
                <xsd:element ref="ns2:Title2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a81be-183a-4ab5-a8ab-ac5f1b0af6c9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Title1" ma:index="9" nillable="true" ma:displayName="Title" ma:description="" ma:internalName="Title1">
      <xsd:simpleType>
        <xsd:restriction base="dms:Text">
          <xsd:maxLength value="255"/>
        </xsd:restriction>
      </xsd:simpleType>
    </xsd:element>
    <xsd:element name="Title2" ma:index="10" nillable="true" ma:displayName="Title" ma:description="" ma:internalName="Title2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80132-682B-4AD7-B63F-69F4A8E09FE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b32a81be-183a-4ab5-a8ab-ac5f1b0af6c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03C4B5-35A4-4454-80AE-97CDAFCAE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2a81be-183a-4ab5-a8ab-ac5f1b0af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F841B9-C93E-40F5-969D-30668E8C666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Format</vt:lpstr>
      <vt:lpstr>Referenties</vt:lpstr>
      <vt:lpstr>Datum naar tekst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Horvers, Thomas</dc:creator>
  <cp:lastModifiedBy>Jongh, Astrid de</cp:lastModifiedBy>
  <cp:lastPrinted>2026-04-07T11:40:08Z</cp:lastPrinted>
  <dcterms:created xsi:type="dcterms:W3CDTF">2025-10-08T10:56:47Z</dcterms:created>
  <dcterms:modified xsi:type="dcterms:W3CDTF">2026-07-21T13:35:40Z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0x010100D6DCB77572E21B428BD1A5F6FB961200</vt:lpwstr>
  </property>
  <property fmtid="{D5CDD505-2E9C-101B-9397-08002B2CF9AE}" pid="3" name="MediaServiceImageTags">
    <vt:lpwstr/>
  </property>
</Properties>
</file>